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120" windowWidth="20730" windowHeight="1176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I26" i="1" l="1"/>
  <c r="H26" i="1"/>
  <c r="I25" i="1"/>
  <c r="H25" i="1"/>
  <c r="I22" i="1"/>
  <c r="H22" i="1"/>
  <c r="I21" i="1"/>
  <c r="H21" i="1"/>
  <c r="G20" i="1"/>
  <c r="H20" i="1" s="1"/>
  <c r="F20" i="1"/>
  <c r="F19" i="1"/>
  <c r="D16" i="1"/>
  <c r="I14" i="1"/>
  <c r="H14" i="1"/>
  <c r="I13" i="1"/>
  <c r="H13" i="1"/>
  <c r="I10" i="1"/>
  <c r="H10" i="1"/>
  <c r="F10" i="1"/>
  <c r="H9" i="1"/>
  <c r="I9" i="1" s="1"/>
  <c r="F8" i="1"/>
  <c r="F7" i="1"/>
  <c r="F16" i="1" s="1"/>
  <c r="G19" i="1" l="1"/>
  <c r="H19" i="1" s="1"/>
  <c r="H28" i="1" s="1"/>
  <c r="F28" i="1"/>
  <c r="I20" i="1"/>
  <c r="G28" i="1"/>
  <c r="G7" i="1"/>
  <c r="H7" i="1" s="1"/>
  <c r="G8" i="1"/>
  <c r="I8" i="1" s="1"/>
  <c r="I28" i="1" l="1"/>
  <c r="I19" i="1"/>
  <c r="I7" i="1"/>
  <c r="G16" i="1"/>
  <c r="I16" i="1" s="1"/>
  <c r="H8" i="1"/>
  <c r="H16" i="1" s="1"/>
</calcChain>
</file>

<file path=xl/sharedStrings.xml><?xml version="1.0" encoding="utf-8"?>
<sst xmlns="http://schemas.openxmlformats.org/spreadsheetml/2006/main" count="27" uniqueCount="26">
  <si>
    <t>Střednědobý rozpočtový výhled na období 2025 - 2026</t>
  </si>
  <si>
    <t>Návrh rozpočtu</t>
  </si>
  <si>
    <t>Střednědobý výhled rozpočtu</t>
  </si>
  <si>
    <t>třída</t>
  </si>
  <si>
    <t>název</t>
  </si>
  <si>
    <t>celkem</t>
  </si>
  <si>
    <t>průměr</t>
  </si>
  <si>
    <t>PŘÍJMY</t>
  </si>
  <si>
    <t>daňové příjmy</t>
  </si>
  <si>
    <t>nedaňové příjmy</t>
  </si>
  <si>
    <t>kapitálové příjmy</t>
  </si>
  <si>
    <t>přijaté transfery</t>
  </si>
  <si>
    <t>Financování ve zdrojích</t>
  </si>
  <si>
    <t>úvěr</t>
  </si>
  <si>
    <t>zůstatek hospodaření z minulého roku</t>
  </si>
  <si>
    <t>příjmy celkem</t>
  </si>
  <si>
    <t>VÝDAJE</t>
  </si>
  <si>
    <t>běžné výdaje</t>
  </si>
  <si>
    <t>kapitálové výdaje - investice</t>
  </si>
  <si>
    <t>nákup pozemků</t>
  </si>
  <si>
    <t>rezervy</t>
  </si>
  <si>
    <t>splátky úvěru</t>
  </si>
  <si>
    <t>úroky z úvěru</t>
  </si>
  <si>
    <t>výdaje celkem (včetně splátky úvěru)</t>
  </si>
  <si>
    <t>Střednědobý výhled rozpočtu zákona č. 250/2000 Sb. na rok 2025,2026</t>
  </si>
  <si>
    <t>Střednědobý výhled rozpočtu se sestavuje na nejméně 2 roky následující po roce, na který je sestavován rozpočet.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</si>
</sst>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charset val="238"/>
    </font>
    <font>
      <b/>
      <sz val="12"/>
      <name val="Arial CE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3" fontId="2" fillId="0" borderId="0" xfId="0" applyNumberFormat="1" applyFont="1"/>
    <xf numFmtId="0" fontId="6" fillId="0" borderId="0" xfId="1" applyFont="1"/>
    <xf numFmtId="0" fontId="5" fillId="0" borderId="0" xfId="1"/>
    <xf numFmtId="0" fontId="7" fillId="0" borderId="0" xfId="1" applyFont="1"/>
    <xf numFmtId="3" fontId="0" fillId="0" borderId="0" xfId="0" applyNumberFormat="1"/>
    <xf numFmtId="0" fontId="7" fillId="0" borderId="0" xfId="1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G31" sqref="G31"/>
    </sheetView>
  </sheetViews>
  <sheetFormatPr defaultRowHeight="15" x14ac:dyDescent="0.25"/>
  <cols>
    <col min="3" max="3" width="35.5703125" customWidth="1"/>
    <col min="4" max="9" width="15" customWidth="1"/>
    <col min="13" max="14" width="10.85546875" bestFit="1" customWidth="1"/>
  </cols>
  <sheetData>
    <row r="1" spans="2:9" x14ac:dyDescent="0.25">
      <c r="B1" s="29" t="s">
        <v>0</v>
      </c>
      <c r="C1" s="30"/>
      <c r="D1" s="30"/>
      <c r="E1" s="30"/>
      <c r="F1" s="30"/>
      <c r="G1" s="30"/>
      <c r="H1" s="30"/>
      <c r="I1" s="31"/>
    </row>
    <row r="2" spans="2:9" x14ac:dyDescent="0.25">
      <c r="B2" s="1"/>
      <c r="C2" s="2"/>
      <c r="D2" s="2"/>
      <c r="E2" s="2"/>
      <c r="F2" s="2"/>
      <c r="G2" s="2"/>
      <c r="H2" s="2"/>
      <c r="I2" s="3"/>
    </row>
    <row r="3" spans="2:9" x14ac:dyDescent="0.25">
      <c r="B3" s="4"/>
      <c r="C3" s="5"/>
      <c r="D3" s="6" t="s">
        <v>1</v>
      </c>
      <c r="E3" s="6"/>
      <c r="F3" s="32" t="s">
        <v>2</v>
      </c>
      <c r="G3" s="32"/>
      <c r="H3" s="32"/>
      <c r="I3" s="33"/>
    </row>
    <row r="4" spans="2:9" x14ac:dyDescent="0.25">
      <c r="B4" s="1" t="s">
        <v>3</v>
      </c>
      <c r="C4" s="2" t="s">
        <v>4</v>
      </c>
      <c r="D4" s="2">
        <v>2024</v>
      </c>
      <c r="E4" s="2"/>
      <c r="F4" s="2">
        <v>2025</v>
      </c>
      <c r="G4" s="2">
        <v>2026</v>
      </c>
      <c r="H4" s="2" t="s">
        <v>5</v>
      </c>
      <c r="I4" s="3" t="s">
        <v>6</v>
      </c>
    </row>
    <row r="5" spans="2:9" x14ac:dyDescent="0.25">
      <c r="B5" s="4"/>
      <c r="C5" s="5"/>
      <c r="D5" s="5"/>
      <c r="E5" s="5"/>
      <c r="F5" s="5"/>
      <c r="G5" s="5"/>
      <c r="H5" s="5"/>
      <c r="I5" s="7"/>
    </row>
    <row r="6" spans="2:9" x14ac:dyDescent="0.25">
      <c r="B6" s="34" t="s">
        <v>7</v>
      </c>
      <c r="C6" s="35"/>
      <c r="D6" s="35"/>
      <c r="E6" s="35"/>
      <c r="F6" s="35"/>
      <c r="G6" s="35"/>
      <c r="H6" s="35"/>
      <c r="I6" s="36"/>
    </row>
    <row r="7" spans="2:9" x14ac:dyDescent="0.25">
      <c r="B7" s="8">
        <v>1</v>
      </c>
      <c r="C7" s="9" t="s">
        <v>8</v>
      </c>
      <c r="D7" s="10">
        <v>197200000</v>
      </c>
      <c r="E7" s="10"/>
      <c r="F7" s="10">
        <f>D7*1.1</f>
        <v>216920000.00000003</v>
      </c>
      <c r="G7" s="10">
        <f>F7*1.1</f>
        <v>238612000.00000006</v>
      </c>
      <c r="H7" s="10">
        <f>SUM(D7:G7)</f>
        <v>652732000</v>
      </c>
      <c r="I7" s="11">
        <f>AVERAGE(D7:G7)</f>
        <v>217577333.33333334</v>
      </c>
    </row>
    <row r="8" spans="2:9" x14ac:dyDescent="0.25">
      <c r="B8" s="8">
        <v>2</v>
      </c>
      <c r="C8" s="9" t="s">
        <v>9</v>
      </c>
      <c r="D8" s="10">
        <v>22000000</v>
      </c>
      <c r="E8" s="10"/>
      <c r="F8" s="10">
        <f>D8*1.1</f>
        <v>24200000.000000004</v>
      </c>
      <c r="G8" s="10">
        <f>F8*1.1</f>
        <v>26620000.000000007</v>
      </c>
      <c r="H8" s="10">
        <f>SUM(D8:G8)</f>
        <v>72820000</v>
      </c>
      <c r="I8" s="11">
        <f>AVERAGE(D8:G8)</f>
        <v>24273333.333333332</v>
      </c>
    </row>
    <row r="9" spans="2:9" x14ac:dyDescent="0.25">
      <c r="B9" s="8">
        <v>3</v>
      </c>
      <c r="C9" s="9" t="s">
        <v>10</v>
      </c>
      <c r="D9" s="10">
        <v>0</v>
      </c>
      <c r="E9" s="10"/>
      <c r="F9" s="10">
        <v>0</v>
      </c>
      <c r="G9" s="10">
        <v>0</v>
      </c>
      <c r="H9" s="10">
        <f>SUM(D9:G9)</f>
        <v>0</v>
      </c>
      <c r="I9" s="11">
        <f>AVERAGE(D9:H9)</f>
        <v>0</v>
      </c>
    </row>
    <row r="10" spans="2:9" x14ac:dyDescent="0.25">
      <c r="B10" s="8">
        <v>4</v>
      </c>
      <c r="C10" s="9" t="s">
        <v>11</v>
      </c>
      <c r="D10" s="10">
        <v>17200000</v>
      </c>
      <c r="E10" s="10"/>
      <c r="F10" s="10">
        <f>D10*1.1</f>
        <v>18920000</v>
      </c>
      <c r="G10" s="10">
        <v>18500000</v>
      </c>
      <c r="H10" s="10">
        <f>SUM(D10:G10)</f>
        <v>54620000</v>
      </c>
      <c r="I10" s="11">
        <f>AVERAGE(D10:G10)</f>
        <v>18206666.666666668</v>
      </c>
    </row>
    <row r="11" spans="2:9" x14ac:dyDescent="0.25">
      <c r="B11" s="8"/>
      <c r="C11" s="12"/>
      <c r="D11" s="10"/>
      <c r="E11" s="10"/>
      <c r="F11" s="10"/>
      <c r="G11" s="10"/>
      <c r="H11" s="10"/>
      <c r="I11" s="11"/>
    </row>
    <row r="12" spans="2:9" x14ac:dyDescent="0.25">
      <c r="B12" s="37" t="s">
        <v>12</v>
      </c>
      <c r="C12" s="38"/>
      <c r="D12" s="38"/>
      <c r="E12" s="38"/>
      <c r="F12" s="38"/>
      <c r="G12" s="38"/>
      <c r="H12" s="38"/>
      <c r="I12" s="39"/>
    </row>
    <row r="13" spans="2:9" x14ac:dyDescent="0.25">
      <c r="B13" s="8"/>
      <c r="C13" s="9" t="s">
        <v>13</v>
      </c>
      <c r="D13" s="10">
        <v>0</v>
      </c>
      <c r="E13" s="10"/>
      <c r="F13" s="10">
        <v>0</v>
      </c>
      <c r="G13" s="10">
        <v>0</v>
      </c>
      <c r="H13" s="10">
        <f>SUM(D13:G13)</f>
        <v>0</v>
      </c>
      <c r="I13" s="11">
        <f>AVERAGE(D13:G13)</f>
        <v>0</v>
      </c>
    </row>
    <row r="14" spans="2:9" x14ac:dyDescent="0.25">
      <c r="B14" s="8">
        <v>8</v>
      </c>
      <c r="C14" s="9" t="s">
        <v>14</v>
      </c>
      <c r="D14" s="10">
        <v>37500000</v>
      </c>
      <c r="E14" s="10"/>
      <c r="F14" s="10">
        <v>36421050</v>
      </c>
      <c r="G14" s="10">
        <v>39145155</v>
      </c>
      <c r="H14" s="10">
        <f>SUM(D14:G14)</f>
        <v>113066205</v>
      </c>
      <c r="I14" s="11">
        <f>AVERAGE(D14:G14)</f>
        <v>37688735</v>
      </c>
    </row>
    <row r="15" spans="2:9" ht="15.75" thickBot="1" x14ac:dyDescent="0.3">
      <c r="B15" s="8"/>
      <c r="C15" s="12"/>
      <c r="D15" s="10"/>
      <c r="E15" s="10"/>
      <c r="F15" s="10"/>
      <c r="G15" s="10"/>
      <c r="H15" s="10"/>
      <c r="I15" s="11"/>
    </row>
    <row r="16" spans="2:9" ht="15.75" thickBot="1" x14ac:dyDescent="0.3">
      <c r="B16" s="13"/>
      <c r="C16" s="14" t="s">
        <v>15</v>
      </c>
      <c r="D16" s="15">
        <f>SUM(D7:D14)</f>
        <v>273900000</v>
      </c>
      <c r="E16" s="15"/>
      <c r="F16" s="15">
        <f>SUM(F7:F10,F13:F14)</f>
        <v>296461050</v>
      </c>
      <c r="G16" s="15">
        <f>SUM(G7:G10,G13:G14)</f>
        <v>322877155.00000006</v>
      </c>
      <c r="H16" s="15">
        <f>SUM(H7:H10,H13:H14)</f>
        <v>893238205</v>
      </c>
      <c r="I16" s="16">
        <f>AVERAGE(D16:G16)</f>
        <v>297746068.33333331</v>
      </c>
    </row>
    <row r="17" spans="1:14" x14ac:dyDescent="0.25">
      <c r="B17" s="17"/>
      <c r="C17" s="18"/>
      <c r="D17" s="19"/>
      <c r="E17" s="19"/>
      <c r="F17" s="19"/>
      <c r="G17" s="19"/>
      <c r="H17" s="19"/>
      <c r="I17" s="20"/>
    </row>
    <row r="18" spans="1:14" x14ac:dyDescent="0.25">
      <c r="B18" s="40" t="s">
        <v>16</v>
      </c>
      <c r="C18" s="41"/>
      <c r="D18" s="41"/>
      <c r="E18" s="41"/>
      <c r="F18" s="41"/>
      <c r="G18" s="41"/>
      <c r="H18" s="41"/>
      <c r="I18" s="42"/>
    </row>
    <row r="19" spans="1:14" x14ac:dyDescent="0.25">
      <c r="B19" s="8">
        <v>5</v>
      </c>
      <c r="C19" s="9" t="s">
        <v>17</v>
      </c>
      <c r="D19" s="10">
        <v>163400000</v>
      </c>
      <c r="E19" s="10"/>
      <c r="F19" s="10">
        <f>D19*1.1</f>
        <v>179740000</v>
      </c>
      <c r="G19" s="10">
        <f>F19*1.1</f>
        <v>197714000.00000003</v>
      </c>
      <c r="H19" s="10">
        <f>D19+F19+G19</f>
        <v>540854000</v>
      </c>
      <c r="I19" s="11">
        <f>AVERAGE(D19:G19)</f>
        <v>180284666.66666666</v>
      </c>
    </row>
    <row r="20" spans="1:14" x14ac:dyDescent="0.25">
      <c r="B20" s="8">
        <v>6</v>
      </c>
      <c r="C20" s="9" t="s">
        <v>18</v>
      </c>
      <c r="D20" s="10">
        <v>69000000</v>
      </c>
      <c r="E20" s="10"/>
      <c r="F20" s="10">
        <f>D20*1.1</f>
        <v>75900000</v>
      </c>
      <c r="G20" s="10">
        <f>F20*1.1</f>
        <v>83490000</v>
      </c>
      <c r="H20" s="10">
        <f>D20+F20+G20</f>
        <v>228390000</v>
      </c>
      <c r="I20" s="11">
        <f>AVERAGE(D20:G20)</f>
        <v>76130000</v>
      </c>
    </row>
    <row r="21" spans="1:14" x14ac:dyDescent="0.25">
      <c r="B21" s="8"/>
      <c r="C21" s="9" t="s">
        <v>19</v>
      </c>
      <c r="D21" s="10">
        <v>200000</v>
      </c>
      <c r="E21" s="10"/>
      <c r="F21" s="10">
        <v>200000</v>
      </c>
      <c r="G21" s="10">
        <v>200000</v>
      </c>
      <c r="H21" s="10">
        <f>D21+F21+G21</f>
        <v>600000</v>
      </c>
      <c r="I21" s="11">
        <f>AVERAGE(D21:G21)</f>
        <v>200000</v>
      </c>
    </row>
    <row r="22" spans="1:14" x14ac:dyDescent="0.25">
      <c r="B22" s="8"/>
      <c r="C22" s="9" t="s">
        <v>20</v>
      </c>
      <c r="D22" s="10">
        <v>21200000</v>
      </c>
      <c r="E22" s="10"/>
      <c r="F22" s="10">
        <v>22000000</v>
      </c>
      <c r="G22" s="10">
        <v>23000000</v>
      </c>
      <c r="H22" s="10">
        <f>D22+F22+G22</f>
        <v>66200000</v>
      </c>
      <c r="I22" s="11">
        <f>AVERAGE(D22:G22)</f>
        <v>22066666.666666668</v>
      </c>
    </row>
    <row r="23" spans="1:14" x14ac:dyDescent="0.25">
      <c r="B23" s="8"/>
      <c r="C23" s="9"/>
      <c r="D23" s="10"/>
      <c r="E23" s="10"/>
      <c r="F23" s="10"/>
      <c r="G23" s="10"/>
      <c r="H23" s="10"/>
      <c r="I23" s="11"/>
    </row>
    <row r="24" spans="1:14" x14ac:dyDescent="0.25">
      <c r="B24" s="37" t="s">
        <v>12</v>
      </c>
      <c r="C24" s="38"/>
      <c r="D24" s="38"/>
      <c r="E24" s="38"/>
      <c r="F24" s="38"/>
      <c r="G24" s="38"/>
      <c r="H24" s="38"/>
      <c r="I24" s="39"/>
    </row>
    <row r="25" spans="1:14" x14ac:dyDescent="0.25">
      <c r="B25" s="8"/>
      <c r="C25" s="9" t="s">
        <v>21</v>
      </c>
      <c r="D25" s="10">
        <v>14500000</v>
      </c>
      <c r="E25" s="10"/>
      <c r="F25" s="10">
        <v>14500000</v>
      </c>
      <c r="G25" s="10">
        <v>14500000</v>
      </c>
      <c r="H25" s="10">
        <f>D25+F25+G25</f>
        <v>43500000</v>
      </c>
      <c r="I25" s="11">
        <f>AVERAGE(D25:G25)</f>
        <v>14500000</v>
      </c>
      <c r="N25" s="27"/>
    </row>
    <row r="26" spans="1:14" x14ac:dyDescent="0.25">
      <c r="B26" s="8"/>
      <c r="C26" s="9" t="s">
        <v>22</v>
      </c>
      <c r="D26" s="10">
        <v>5600000</v>
      </c>
      <c r="E26" s="10"/>
      <c r="F26" s="10">
        <v>4121050</v>
      </c>
      <c r="G26" s="10">
        <v>3973155</v>
      </c>
      <c r="H26" s="10">
        <f>D26+F26+G26</f>
        <v>13694205</v>
      </c>
      <c r="I26" s="11">
        <f>AVERAGE(D26:G26)</f>
        <v>4564735</v>
      </c>
      <c r="M26" s="27"/>
    </row>
    <row r="27" spans="1:14" ht="15.75" thickBot="1" x14ac:dyDescent="0.3">
      <c r="B27" s="8"/>
      <c r="C27" s="12"/>
      <c r="D27" s="10"/>
      <c r="E27" s="10"/>
      <c r="F27" s="10"/>
      <c r="G27" s="10"/>
      <c r="H27" s="10"/>
      <c r="I27" s="11"/>
    </row>
    <row r="28" spans="1:14" ht="15.75" thickBot="1" x14ac:dyDescent="0.3">
      <c r="B28" s="21"/>
      <c r="C28" s="22" t="s">
        <v>23</v>
      </c>
      <c r="D28" s="15">
        <f>SUM(D19:D22,D25:D26)</f>
        <v>273900000</v>
      </c>
      <c r="E28" s="15"/>
      <c r="F28" s="15">
        <f>SUM(F19:F22,F25:F26)</f>
        <v>296461050</v>
      </c>
      <c r="G28" s="15">
        <f>SUM(G19:G22,G25:G26)</f>
        <v>322877155</v>
      </c>
      <c r="H28" s="15">
        <f>H19+H20+H21+H22+H25+H26</f>
        <v>893238205</v>
      </c>
      <c r="I28" s="16">
        <f>AVERAGE(D28:G28)</f>
        <v>297746068.33333331</v>
      </c>
    </row>
    <row r="29" spans="1:14" x14ac:dyDescent="0.25">
      <c r="B29" s="5"/>
      <c r="C29" s="5"/>
      <c r="D29" s="5"/>
      <c r="E29" s="5"/>
      <c r="F29" s="5"/>
      <c r="G29" s="5"/>
      <c r="H29" s="23"/>
      <c r="I29" s="23"/>
    </row>
    <row r="30" spans="1:14" ht="15.75" x14ac:dyDescent="0.25">
      <c r="A30" s="24" t="s">
        <v>24</v>
      </c>
      <c r="B30" s="25"/>
      <c r="C30" s="25"/>
      <c r="D30" s="25"/>
      <c r="E30" s="25"/>
      <c r="F30" s="25"/>
      <c r="G30" s="25"/>
      <c r="H30" s="5"/>
      <c r="I30" s="23"/>
    </row>
    <row r="31" spans="1:14" x14ac:dyDescent="0.25">
      <c r="A31" s="26"/>
      <c r="B31" s="26"/>
      <c r="C31" s="26"/>
      <c r="D31" s="26"/>
      <c r="E31" s="26"/>
      <c r="F31" s="5"/>
      <c r="G31" s="5"/>
      <c r="H31" s="5"/>
      <c r="I31" s="5"/>
    </row>
    <row r="32" spans="1:14" x14ac:dyDescent="0.25">
      <c r="A32" s="28" t="s">
        <v>25</v>
      </c>
      <c r="B32" s="28"/>
      <c r="C32" s="28"/>
      <c r="D32" s="28"/>
      <c r="E32" s="28"/>
      <c r="F32" s="5"/>
      <c r="G32" s="5"/>
      <c r="H32" s="5"/>
      <c r="I32" s="5"/>
    </row>
  </sheetData>
  <mergeCells count="7">
    <mergeCell ref="A32:E32"/>
    <mergeCell ref="B1:I1"/>
    <mergeCell ref="F3:I3"/>
    <mergeCell ref="B6:I6"/>
    <mergeCell ref="B12:I12"/>
    <mergeCell ref="B18:I18"/>
    <mergeCell ref="B24:I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Skálová Markéta</dc:creator>
  <cp:lastModifiedBy>Skálová Markéta</cp:lastModifiedBy>
  <dcterms:created xsi:type="dcterms:W3CDTF">2023-12-11T13:42:13Z</dcterms:created>
  <dcterms:modified xsi:type="dcterms:W3CDTF">2024-01-07T13:39:01Z</dcterms:modified>
</cp:coreProperties>
</file>